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80" windowWidth="16220" windowHeight="92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I233" i="1" s="1"/>
  <c r="H222" i="1"/>
  <c r="G222" i="1"/>
  <c r="F222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L233" i="1" l="1"/>
  <c r="J233" i="1"/>
  <c r="H233" i="1"/>
  <c r="G233" i="1"/>
  <c r="F233" i="1"/>
  <c r="J119" i="1"/>
  <c r="I119" i="1"/>
  <c r="H119" i="1"/>
  <c r="G119" i="1"/>
  <c r="L119" i="1"/>
  <c r="F119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I214" i="1" s="1"/>
  <c r="H203" i="1"/>
  <c r="H214" i="1" s="1"/>
  <c r="G203" i="1"/>
  <c r="G214" i="1" s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8" i="1"/>
  <c r="J138" i="1"/>
  <c r="I138" i="1"/>
  <c r="H138" i="1"/>
  <c r="G138" i="1"/>
  <c r="F13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214" i="1" l="1"/>
  <c r="L81" i="1"/>
  <c r="L62" i="1"/>
  <c r="L43" i="1"/>
  <c r="L234" i="1" s="1"/>
  <c r="F214" i="1"/>
  <c r="G195" i="1"/>
  <c r="F195" i="1"/>
  <c r="J176" i="1"/>
  <c r="J157" i="1"/>
  <c r="J234" i="1" s="1"/>
  <c r="G157" i="1"/>
  <c r="G234" i="1" s="1"/>
  <c r="H157" i="1"/>
  <c r="H234" i="1" s="1"/>
  <c r="I157" i="1"/>
  <c r="I234" i="1" s="1"/>
  <c r="F157" i="1"/>
  <c r="F234" i="1" s="1"/>
</calcChain>
</file>

<file path=xl/sharedStrings.xml><?xml version="1.0" encoding="utf-8"?>
<sst xmlns="http://schemas.openxmlformats.org/spreadsheetml/2006/main" count="334" uniqueCount="114">
  <si>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</si>
  <si>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</si>
  <si>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</si>
  <si>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</si>
  <si>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</si>
  <si>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</si>
  <si>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</si>
  <si>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</si>
  <si>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</si>
  <si>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</si>
  <si>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</si>
  <si>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</si>
  <si>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</si>
  <si>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</si>
  <si>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</si>
  <si>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</si>
  <si>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</si>
  <si>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</si>
  <si>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</si>
  <si>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</si>
  <si>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</si>
  <si>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</si>
  <si>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</si>
  <si>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</si>
  <si>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</si>
  <si>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</si>
  <si>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</si>
  <si>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</si>
  <si>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</si>
  <si>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</si>
  <si>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</si>
  <si>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</si>
  <si>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</si>
  <si>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</si>
  <si>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</si>
  <si>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</si>
  <si>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</si>
  <si>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</si>
  <si>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</si>
  <si>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</si>
  <si>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Прокашева Л.Н.</t>
  </si>
  <si>
    <t>Щи из свежей капусты</t>
  </si>
  <si>
    <t>41/2008</t>
  </si>
  <si>
    <t>Котлета Детская</t>
  </si>
  <si>
    <t>75/2008</t>
  </si>
  <si>
    <t>Каша гречневая рассыпчатая</t>
  </si>
  <si>
    <t>103/2013</t>
  </si>
  <si>
    <t>Чай сладкий</t>
  </si>
  <si>
    <t>685/2008</t>
  </si>
  <si>
    <t>Пшеничный</t>
  </si>
  <si>
    <t>Ржано-пшеничный</t>
  </si>
  <si>
    <t xml:space="preserve">  Борщ с капустой и картофелем</t>
  </si>
  <si>
    <t>39/2008</t>
  </si>
  <si>
    <t>Фрикадельки "Петушок"</t>
  </si>
  <si>
    <t>81/2008</t>
  </si>
  <si>
    <t>Пюре картофельное</t>
  </si>
  <si>
    <t>92/2008</t>
  </si>
  <si>
    <t>Компот из сухофруктов</t>
  </si>
  <si>
    <t>153/2008</t>
  </si>
  <si>
    <t>Соус томатный</t>
  </si>
  <si>
    <t>141/2008</t>
  </si>
  <si>
    <t>Суп картофельный с бобовыми</t>
  </si>
  <si>
    <t>47/2008</t>
  </si>
  <si>
    <t>Гуляш</t>
  </si>
  <si>
    <t>63/2008</t>
  </si>
  <si>
    <t>Макаронные изделия отварные</t>
  </si>
  <si>
    <t>97/2008</t>
  </si>
  <si>
    <t>Чай с лимоном</t>
  </si>
  <si>
    <t>146/2008</t>
  </si>
  <si>
    <t>Рассольник Ленинградский</t>
  </si>
  <si>
    <t>60/2013</t>
  </si>
  <si>
    <t>Котлета рыбная "Нептун"</t>
  </si>
  <si>
    <t>88/2008</t>
  </si>
  <si>
    <t>Рис припущенный</t>
  </si>
  <si>
    <t>94/2008</t>
  </si>
  <si>
    <t xml:space="preserve">Напиток апельсиновый </t>
  </si>
  <si>
    <t>157/2008</t>
  </si>
  <si>
    <t>Суп картофельный с макаронными изделиями</t>
  </si>
  <si>
    <t>46/2008</t>
  </si>
  <si>
    <t>Птица  отварная</t>
  </si>
  <si>
    <t>197/2013</t>
  </si>
  <si>
    <t>Каша пшенная вязкая</t>
  </si>
  <si>
    <t>106/2013</t>
  </si>
  <si>
    <t>Уха со взбитым яйцом</t>
  </si>
  <si>
    <t>60/2008</t>
  </si>
  <si>
    <t>Сок фруктовый</t>
  </si>
  <si>
    <t>Хлеб пшеничный</t>
  </si>
  <si>
    <t>Хлеб ржано-пшеничный</t>
  </si>
  <si>
    <t>Шницель из говядины</t>
  </si>
  <si>
    <t>181/2013</t>
  </si>
  <si>
    <t>389/2015</t>
  </si>
  <si>
    <t>Борщ с капустой и картофелем</t>
  </si>
  <si>
    <t>Плов из птицы</t>
  </si>
  <si>
    <t>200/2013</t>
  </si>
  <si>
    <t>Суп картофельный с клецками</t>
  </si>
  <si>
    <t>65/2013</t>
  </si>
  <si>
    <t>Зразы из говядины с яйцом</t>
  </si>
  <si>
    <t>73/2008</t>
  </si>
  <si>
    <t>Рыба припущенная в молоке</t>
  </si>
  <si>
    <t>83/2008</t>
  </si>
  <si>
    <t>Каша пшенная вязкая с маслом</t>
  </si>
  <si>
    <t xml:space="preserve">Каша пшеничная </t>
  </si>
  <si>
    <t>Напиток из плодов шиповника</t>
  </si>
  <si>
    <t>267/2013</t>
  </si>
  <si>
    <t>630/2008</t>
  </si>
  <si>
    <t>7*/2008</t>
  </si>
  <si>
    <t>Тефтели мясные паровые</t>
  </si>
  <si>
    <t>Пуштыен шыдт</t>
  </si>
  <si>
    <t>Напиток апельсиновый</t>
  </si>
  <si>
    <t>Жаркое по домашнему</t>
  </si>
  <si>
    <t>Чай с сахаром</t>
  </si>
  <si>
    <t>176/2013</t>
  </si>
  <si>
    <t>Котлета детская</t>
  </si>
  <si>
    <t>МБОУ "Красногорская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</si>
</sst>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view="pageBreakPreview" zoomScale="60" zoomScaleNormal="7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T22" sqref="T21:T2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13.26953125" style="2" customWidth="1"/>
    <col min="7" max="7" width="10" style="2" customWidth="1"/>
    <col min="8" max="8" width="11.54296875" style="2" customWidth="1"/>
    <col min="9" max="9" width="10.54296875" style="2" customWidth="1"/>
    <col min="10" max="10" width="11.7265625" style="2" customWidth="1"/>
    <col min="11" max="11" width="10" style="2" customWidth="1"/>
    <col min="12" max="12" width="18.1796875" style="2" customWidth="1"/>
    <col min="13" max="16384" width="9.1796875" style="2"/>
  </cols>
  <sheetData>
    <row r="1" spans="1:12" ht="14.5" x14ac:dyDescent="0.35">
      <c r="A1" s="1" t="s">
        <v>7</v>
      </c>
      <c r="C1" s="53" t="s">
        <v>113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5">
      <c r="A2" s="34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17</v>
      </c>
      <c r="I3" s="47">
        <v>11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5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4.5" x14ac:dyDescent="0.3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5" x14ac:dyDescent="0.3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4.5" x14ac:dyDescent="0.3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4.5" x14ac:dyDescent="0.3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5" x14ac:dyDescent="0.3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5" x14ac:dyDescent="0.35">
      <c r="A15" s="23"/>
      <c r="B15" s="15"/>
      <c r="C15" s="11"/>
      <c r="D15" s="7" t="s">
        <v>27</v>
      </c>
      <c r="E15" s="41" t="s">
        <v>41</v>
      </c>
      <c r="F15" s="42">
        <v>250</v>
      </c>
      <c r="G15" s="42">
        <v>2</v>
      </c>
      <c r="H15" s="42">
        <v>4.3</v>
      </c>
      <c r="I15" s="42">
        <v>10</v>
      </c>
      <c r="J15" s="42">
        <v>86.7</v>
      </c>
      <c r="K15" s="43" t="s">
        <v>42</v>
      </c>
      <c r="L15" s="42">
        <v>13.08</v>
      </c>
    </row>
    <row r="16" spans="1:12" ht="14.5" x14ac:dyDescent="0.35">
      <c r="A16" s="23"/>
      <c r="B16" s="15"/>
      <c r="C16" s="11"/>
      <c r="D16" s="7" t="s">
        <v>28</v>
      </c>
      <c r="E16" s="41" t="s">
        <v>43</v>
      </c>
      <c r="F16" s="42">
        <v>100</v>
      </c>
      <c r="G16" s="42">
        <v>14.3</v>
      </c>
      <c r="H16" s="42">
        <v>10.5</v>
      </c>
      <c r="I16" s="42">
        <v>13.1</v>
      </c>
      <c r="J16" s="42">
        <v>204.1</v>
      </c>
      <c r="K16" s="43" t="s">
        <v>44</v>
      </c>
      <c r="L16" s="42">
        <v>40.090000000000003</v>
      </c>
    </row>
    <row r="17" spans="1:12" ht="14.5" x14ac:dyDescent="0.35">
      <c r="A17" s="23"/>
      <c r="B17" s="15"/>
      <c r="C17" s="11"/>
      <c r="D17" s="7" t="s">
        <v>29</v>
      </c>
      <c r="E17" s="41" t="s">
        <v>45</v>
      </c>
      <c r="F17" s="42">
        <v>180</v>
      </c>
      <c r="G17" s="42">
        <v>10.62</v>
      </c>
      <c r="H17" s="42">
        <v>6.12</v>
      </c>
      <c r="I17" s="42">
        <v>56.88</v>
      </c>
      <c r="J17" s="42">
        <v>325.08</v>
      </c>
      <c r="K17" s="43" t="s">
        <v>46</v>
      </c>
      <c r="L17" s="42">
        <v>7.36</v>
      </c>
    </row>
    <row r="18" spans="1:12" ht="14.5" x14ac:dyDescent="0.35">
      <c r="A18" s="23"/>
      <c r="B18" s="15"/>
      <c r="C18" s="11"/>
      <c r="D18" s="7" t="s">
        <v>30</v>
      </c>
      <c r="E18" s="41" t="s">
        <v>47</v>
      </c>
      <c r="F18" s="42">
        <v>200</v>
      </c>
      <c r="G18" s="42">
        <v>2</v>
      </c>
      <c r="H18" s="42">
        <v>0</v>
      </c>
      <c r="I18" s="42">
        <v>15.04</v>
      </c>
      <c r="J18" s="42">
        <v>67</v>
      </c>
      <c r="K18" s="43" t="s">
        <v>48</v>
      </c>
      <c r="L18" s="42">
        <v>1.95</v>
      </c>
    </row>
    <row r="19" spans="1:12" ht="14.5" x14ac:dyDescent="0.35">
      <c r="A19" s="23"/>
      <c r="B19" s="15"/>
      <c r="C19" s="11"/>
      <c r="D19" s="7" t="s">
        <v>31</v>
      </c>
      <c r="E19" s="41" t="s">
        <v>49</v>
      </c>
      <c r="F19" s="42">
        <v>30</v>
      </c>
      <c r="G19" s="42">
        <v>2.2999999999999998</v>
      </c>
      <c r="H19" s="42">
        <v>0.24</v>
      </c>
      <c r="I19" s="42">
        <v>14.85</v>
      </c>
      <c r="J19" s="42">
        <v>70.8</v>
      </c>
      <c r="K19" s="43"/>
      <c r="L19" s="42">
        <v>1.68</v>
      </c>
    </row>
    <row r="20" spans="1:12" ht="14.5" x14ac:dyDescent="0.35">
      <c r="A20" s="23"/>
      <c r="B20" s="15"/>
      <c r="C20" s="11"/>
      <c r="D20" s="7" t="s">
        <v>32</v>
      </c>
      <c r="E20" s="41" t="s">
        <v>50</v>
      </c>
      <c r="F20" s="42">
        <v>30</v>
      </c>
      <c r="G20" s="42">
        <v>1.9</v>
      </c>
      <c r="H20" s="42">
        <v>0.33</v>
      </c>
      <c r="I20" s="42">
        <v>13.17</v>
      </c>
      <c r="J20" s="42">
        <v>63.57</v>
      </c>
      <c r="K20" s="43"/>
      <c r="L20" s="42">
        <v>1.68</v>
      </c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33.120000000000005</v>
      </c>
      <c r="H23" s="19">
        <f t="shared" si="2"/>
        <v>21.49</v>
      </c>
      <c r="I23" s="19">
        <f t="shared" si="2"/>
        <v>123.04</v>
      </c>
      <c r="J23" s="19">
        <f t="shared" si="2"/>
        <v>817.25</v>
      </c>
      <c r="K23" s="25"/>
      <c r="L23" s="19">
        <f t="shared" ref="L23" si="3">SUM(L14:L22)</f>
        <v>65.840000000000018</v>
      </c>
    </row>
    <row r="24" spans="1:12" ht="14.5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790</v>
      </c>
      <c r="G24" s="32">
        <f t="shared" ref="G24:J24" si="4">G13+G23</f>
        <v>33.120000000000005</v>
      </c>
      <c r="H24" s="32">
        <f t="shared" si="4"/>
        <v>21.49</v>
      </c>
      <c r="I24" s="32">
        <f t="shared" si="4"/>
        <v>123.04</v>
      </c>
      <c r="J24" s="32">
        <f t="shared" si="4"/>
        <v>817.25</v>
      </c>
      <c r="K24" s="32"/>
      <c r="L24" s="32">
        <f t="shared" ref="L24" si="5">L13+L23</f>
        <v>65.840000000000018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2" ht="14.5" x14ac:dyDescent="0.3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5" x14ac:dyDescent="0.3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4.5" x14ac:dyDescent="0.3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4.5" x14ac:dyDescent="0.3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5" x14ac:dyDescent="0.3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5" x14ac:dyDescent="0.35">
      <c r="A34" s="14"/>
      <c r="B34" s="15"/>
      <c r="C34" s="11"/>
      <c r="D34" s="7" t="s">
        <v>27</v>
      </c>
      <c r="E34" s="41" t="s">
        <v>51</v>
      </c>
      <c r="F34" s="42">
        <v>250</v>
      </c>
      <c r="G34" s="42">
        <v>2.8</v>
      </c>
      <c r="H34" s="42">
        <v>7.2</v>
      </c>
      <c r="I34" s="42">
        <v>13.9</v>
      </c>
      <c r="J34" s="42">
        <v>131.6</v>
      </c>
      <c r="K34" s="43" t="s">
        <v>52</v>
      </c>
      <c r="L34" s="42">
        <v>13.61</v>
      </c>
    </row>
    <row r="35" spans="1:12" ht="14.5" x14ac:dyDescent="0.35">
      <c r="A35" s="14"/>
      <c r="B35" s="15"/>
      <c r="C35" s="11"/>
      <c r="D35" s="7" t="s">
        <v>28</v>
      </c>
      <c r="E35" s="41" t="s">
        <v>53</v>
      </c>
      <c r="F35" s="42">
        <v>100</v>
      </c>
      <c r="G35" s="42">
        <v>14.3</v>
      </c>
      <c r="H35" s="42">
        <v>17.100000000000001</v>
      </c>
      <c r="I35" s="42">
        <v>9.5</v>
      </c>
      <c r="J35" s="42">
        <v>249.1</v>
      </c>
      <c r="K35" s="43" t="s">
        <v>54</v>
      </c>
      <c r="L35" s="42">
        <v>43.92</v>
      </c>
    </row>
    <row r="36" spans="1:12" ht="14.5" x14ac:dyDescent="0.35">
      <c r="A36" s="14"/>
      <c r="B36" s="15"/>
      <c r="C36" s="11"/>
      <c r="D36" s="7" t="s">
        <v>29</v>
      </c>
      <c r="E36" s="41" t="s">
        <v>55</v>
      </c>
      <c r="F36" s="42">
        <v>180</v>
      </c>
      <c r="G36" s="42">
        <v>3.78</v>
      </c>
      <c r="H36" s="42">
        <v>8.1</v>
      </c>
      <c r="I36" s="42">
        <v>26.28</v>
      </c>
      <c r="J36" s="42">
        <v>193.14</v>
      </c>
      <c r="K36" s="43" t="s">
        <v>56</v>
      </c>
      <c r="L36" s="42">
        <v>12.56</v>
      </c>
    </row>
    <row r="37" spans="1:12" ht="14.5" x14ac:dyDescent="0.35">
      <c r="A37" s="14"/>
      <c r="B37" s="15"/>
      <c r="C37" s="11"/>
      <c r="D37" s="7" t="s">
        <v>30</v>
      </c>
      <c r="E37" s="41" t="s">
        <v>57</v>
      </c>
      <c r="F37" s="42">
        <v>200</v>
      </c>
      <c r="G37" s="42">
        <v>0.6</v>
      </c>
      <c r="H37" s="42">
        <v>0</v>
      </c>
      <c r="I37" s="42">
        <v>31.4</v>
      </c>
      <c r="J37" s="42">
        <v>128</v>
      </c>
      <c r="K37" s="43" t="s">
        <v>58</v>
      </c>
      <c r="L37" s="42">
        <v>3.54</v>
      </c>
    </row>
    <row r="38" spans="1:12" ht="14.5" x14ac:dyDescent="0.35">
      <c r="A38" s="14"/>
      <c r="B38" s="15"/>
      <c r="C38" s="11"/>
      <c r="D38" s="7" t="s">
        <v>31</v>
      </c>
      <c r="E38" s="41" t="s">
        <v>49</v>
      </c>
      <c r="F38" s="42">
        <v>30</v>
      </c>
      <c r="G38" s="42">
        <v>2.2999999999999998</v>
      </c>
      <c r="H38" s="42">
        <v>0.24</v>
      </c>
      <c r="I38" s="42">
        <v>14.85</v>
      </c>
      <c r="J38" s="42">
        <v>70.8</v>
      </c>
      <c r="K38" s="43"/>
      <c r="L38" s="42">
        <v>1.68</v>
      </c>
    </row>
    <row r="39" spans="1:12" ht="14.5" x14ac:dyDescent="0.35">
      <c r="A39" s="14"/>
      <c r="B39" s="15"/>
      <c r="C39" s="11"/>
      <c r="D39" s="7" t="s">
        <v>32</v>
      </c>
      <c r="E39" s="41" t="s">
        <v>50</v>
      </c>
      <c r="F39" s="42">
        <v>30</v>
      </c>
      <c r="G39" s="42">
        <v>1.9</v>
      </c>
      <c r="H39" s="42">
        <v>0.33</v>
      </c>
      <c r="I39" s="42">
        <v>13.17</v>
      </c>
      <c r="J39" s="42">
        <v>63.57</v>
      </c>
      <c r="K39" s="43"/>
      <c r="L39" s="42">
        <v>1.68</v>
      </c>
    </row>
    <row r="40" spans="1:12" ht="14.5" x14ac:dyDescent="0.35">
      <c r="A40" s="14"/>
      <c r="B40" s="15"/>
      <c r="C40" s="11"/>
      <c r="D40" s="6"/>
      <c r="E40" s="41" t="s">
        <v>59</v>
      </c>
      <c r="F40" s="42">
        <v>50</v>
      </c>
      <c r="G40" s="42">
        <v>1.3</v>
      </c>
      <c r="H40" s="42">
        <v>4.8</v>
      </c>
      <c r="I40" s="42">
        <v>4.7</v>
      </c>
      <c r="J40" s="42">
        <v>50.4</v>
      </c>
      <c r="K40" s="43" t="s">
        <v>60</v>
      </c>
      <c r="L40" s="42">
        <v>3.54</v>
      </c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26.980000000000004</v>
      </c>
      <c r="H42" s="19">
        <f t="shared" ref="H42" si="11">SUM(H33:H41)</f>
        <v>37.769999999999996</v>
      </c>
      <c r="I42" s="19">
        <f t="shared" ref="I42" si="12">SUM(I33:I41)</f>
        <v>113.8</v>
      </c>
      <c r="J42" s="19">
        <f t="shared" ref="J42:L42" si="13">SUM(J33:J41)</f>
        <v>886.6099999999999</v>
      </c>
      <c r="K42" s="25"/>
      <c r="L42" s="19">
        <f t="shared" si="13"/>
        <v>80.53000000000003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840</v>
      </c>
      <c r="G43" s="32">
        <f t="shared" ref="G43" si="14">G32+G42</f>
        <v>26.980000000000004</v>
      </c>
      <c r="H43" s="32">
        <f t="shared" ref="H43" si="15">H32+H42</f>
        <v>37.769999999999996</v>
      </c>
      <c r="I43" s="32">
        <f t="shared" ref="I43" si="16">I32+I42</f>
        <v>113.8</v>
      </c>
      <c r="J43" s="32">
        <f t="shared" ref="J43:L43" si="17">J32+J42</f>
        <v>886.6099999999999</v>
      </c>
      <c r="K43" s="32"/>
      <c r="L43" s="32">
        <f t="shared" si="17"/>
        <v>80.53000000000003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2" ht="14.5" x14ac:dyDescent="0.3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5" x14ac:dyDescent="0.3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4.5" x14ac:dyDescent="0.3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4.5" x14ac:dyDescent="0.3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5" x14ac:dyDescent="0.3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5" x14ac:dyDescent="0.3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5" x14ac:dyDescent="0.35">
      <c r="A53" s="23"/>
      <c r="B53" s="15"/>
      <c r="C53" s="11"/>
      <c r="D53" s="7" t="s">
        <v>27</v>
      </c>
      <c r="E53" s="41" t="s">
        <v>61</v>
      </c>
      <c r="F53" s="42">
        <v>250</v>
      </c>
      <c r="G53" s="42">
        <v>6.2</v>
      </c>
      <c r="H53" s="42">
        <v>5.6</v>
      </c>
      <c r="I53" s="42">
        <v>22.3</v>
      </c>
      <c r="J53" s="42">
        <v>164.4</v>
      </c>
      <c r="K53" s="43" t="s">
        <v>62</v>
      </c>
      <c r="L53" s="42">
        <v>11.05</v>
      </c>
    </row>
    <row r="54" spans="1:12" ht="14.5" x14ac:dyDescent="0.35">
      <c r="A54" s="23"/>
      <c r="B54" s="15"/>
      <c r="C54" s="11"/>
      <c r="D54" s="7" t="s">
        <v>28</v>
      </c>
      <c r="E54" s="41" t="s">
        <v>63</v>
      </c>
      <c r="F54" s="42">
        <v>100</v>
      </c>
      <c r="G54" s="42">
        <v>14</v>
      </c>
      <c r="H54" s="42">
        <v>6.5</v>
      </c>
      <c r="I54" s="42">
        <v>4</v>
      </c>
      <c r="J54" s="42">
        <v>136</v>
      </c>
      <c r="K54" s="43" t="s">
        <v>64</v>
      </c>
      <c r="L54" s="42">
        <v>45.63</v>
      </c>
    </row>
    <row r="55" spans="1:12" ht="14.5" x14ac:dyDescent="0.35">
      <c r="A55" s="23"/>
      <c r="B55" s="15"/>
      <c r="C55" s="11"/>
      <c r="D55" s="7" t="s">
        <v>29</v>
      </c>
      <c r="E55" s="41" t="s">
        <v>65</v>
      </c>
      <c r="F55" s="42">
        <v>180</v>
      </c>
      <c r="G55" s="42">
        <v>6.3</v>
      </c>
      <c r="H55" s="42">
        <v>7.38</v>
      </c>
      <c r="I55" s="42">
        <v>42.3</v>
      </c>
      <c r="J55" s="42">
        <v>260.82</v>
      </c>
      <c r="K55" s="43" t="s">
        <v>66</v>
      </c>
      <c r="L55" s="42">
        <v>7.36</v>
      </c>
    </row>
    <row r="56" spans="1:12" ht="14.5" x14ac:dyDescent="0.35">
      <c r="A56" s="23"/>
      <c r="B56" s="15"/>
      <c r="C56" s="11"/>
      <c r="D56" s="7" t="s">
        <v>30</v>
      </c>
      <c r="E56" s="41" t="s">
        <v>67</v>
      </c>
      <c r="F56" s="42">
        <v>200</v>
      </c>
      <c r="G56" s="42">
        <v>0.3</v>
      </c>
      <c r="H56" s="42">
        <v>0</v>
      </c>
      <c r="I56" s="42">
        <v>15.2</v>
      </c>
      <c r="J56" s="42">
        <v>62</v>
      </c>
      <c r="K56" s="43" t="s">
        <v>68</v>
      </c>
      <c r="L56" s="42">
        <v>3.9</v>
      </c>
    </row>
    <row r="57" spans="1:12" ht="14.5" x14ac:dyDescent="0.35">
      <c r="A57" s="23"/>
      <c r="B57" s="15"/>
      <c r="C57" s="11"/>
      <c r="D57" s="7" t="s">
        <v>31</v>
      </c>
      <c r="E57" s="41" t="s">
        <v>49</v>
      </c>
      <c r="F57" s="42">
        <v>30</v>
      </c>
      <c r="G57" s="42">
        <v>2.2999999999999998</v>
      </c>
      <c r="H57" s="42">
        <v>0.24</v>
      </c>
      <c r="I57" s="42">
        <v>14.85</v>
      </c>
      <c r="J57" s="42">
        <v>70.8</v>
      </c>
      <c r="K57" s="43"/>
      <c r="L57" s="42">
        <v>1.68</v>
      </c>
    </row>
    <row r="58" spans="1:12" ht="14.5" x14ac:dyDescent="0.35">
      <c r="A58" s="23"/>
      <c r="B58" s="15"/>
      <c r="C58" s="11"/>
      <c r="D58" s="7" t="s">
        <v>32</v>
      </c>
      <c r="E58" s="41" t="s">
        <v>50</v>
      </c>
      <c r="F58" s="42">
        <v>30</v>
      </c>
      <c r="G58" s="42">
        <v>1.9</v>
      </c>
      <c r="H58" s="42">
        <v>0.33</v>
      </c>
      <c r="I58" s="42">
        <v>13.17</v>
      </c>
      <c r="J58" s="42">
        <v>63.57</v>
      </c>
      <c r="K58" s="43"/>
      <c r="L58" s="42">
        <v>1.68</v>
      </c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31</v>
      </c>
      <c r="H61" s="19">
        <f t="shared" ref="H61" si="23">SUM(H52:H60)</f>
        <v>20.049999999999997</v>
      </c>
      <c r="I61" s="19">
        <f t="shared" ref="I61" si="24">SUM(I52:I60)</f>
        <v>111.82</v>
      </c>
      <c r="J61" s="19">
        <f t="shared" ref="J61:L61" si="25">SUM(J52:J60)</f>
        <v>757.59</v>
      </c>
      <c r="K61" s="25"/>
      <c r="L61" s="19">
        <f t="shared" si="25"/>
        <v>71.300000000000026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790</v>
      </c>
      <c r="G62" s="32">
        <f t="shared" ref="G62" si="26">G51+G61</f>
        <v>31</v>
      </c>
      <c r="H62" s="32">
        <f t="shared" ref="H62" si="27">H51+H61</f>
        <v>20.049999999999997</v>
      </c>
      <c r="I62" s="32">
        <f t="shared" ref="I62" si="28">I51+I61</f>
        <v>111.82</v>
      </c>
      <c r="J62" s="32">
        <f t="shared" ref="J62:L62" si="29">J51+J61</f>
        <v>757.59</v>
      </c>
      <c r="K62" s="32"/>
      <c r="L62" s="32">
        <f t="shared" si="29"/>
        <v>71.300000000000026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4.5" x14ac:dyDescent="0.3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5" x14ac:dyDescent="0.3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4.5" x14ac:dyDescent="0.3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4.5" x14ac:dyDescent="0.3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5" x14ac:dyDescent="0.3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5" x14ac:dyDescent="0.35">
      <c r="A72" s="23"/>
      <c r="B72" s="15"/>
      <c r="C72" s="11"/>
      <c r="D72" s="7" t="s">
        <v>27</v>
      </c>
      <c r="E72" s="41" t="s">
        <v>69</v>
      </c>
      <c r="F72" s="42">
        <v>250</v>
      </c>
      <c r="G72" s="42">
        <v>2.93</v>
      </c>
      <c r="H72" s="42">
        <v>10.130000000000001</v>
      </c>
      <c r="I72" s="42">
        <v>17.350000000000001</v>
      </c>
      <c r="J72" s="42">
        <v>172.23</v>
      </c>
      <c r="K72" s="43" t="s">
        <v>70</v>
      </c>
      <c r="L72" s="42">
        <v>15.76</v>
      </c>
    </row>
    <row r="73" spans="1:12" ht="14.5" x14ac:dyDescent="0.35">
      <c r="A73" s="23"/>
      <c r="B73" s="15"/>
      <c r="C73" s="11"/>
      <c r="D73" s="7" t="s">
        <v>28</v>
      </c>
      <c r="E73" s="41" t="s">
        <v>71</v>
      </c>
      <c r="F73" s="42">
        <v>100</v>
      </c>
      <c r="G73" s="42">
        <v>12.8</v>
      </c>
      <c r="H73" s="42">
        <v>13.6</v>
      </c>
      <c r="I73" s="42">
        <v>9.9</v>
      </c>
      <c r="J73" s="42">
        <v>213.2</v>
      </c>
      <c r="K73" s="43" t="s">
        <v>72</v>
      </c>
      <c r="L73" s="42">
        <v>33.799999999999997</v>
      </c>
    </row>
    <row r="74" spans="1:12" ht="14.5" x14ac:dyDescent="0.35">
      <c r="A74" s="23"/>
      <c r="B74" s="15"/>
      <c r="C74" s="11"/>
      <c r="D74" s="7" t="s">
        <v>29</v>
      </c>
      <c r="E74" s="41" t="s">
        <v>73</v>
      </c>
      <c r="F74" s="42">
        <v>180</v>
      </c>
      <c r="G74" s="42">
        <v>4.5999999999999996</v>
      </c>
      <c r="H74" s="42">
        <v>8.1</v>
      </c>
      <c r="I74" s="42">
        <v>46.8</v>
      </c>
      <c r="J74" s="42">
        <v>300</v>
      </c>
      <c r="K74" s="43" t="s">
        <v>74</v>
      </c>
      <c r="L74" s="42">
        <v>7.02</v>
      </c>
    </row>
    <row r="75" spans="1:12" ht="14.5" x14ac:dyDescent="0.35">
      <c r="A75" s="23"/>
      <c r="B75" s="15"/>
      <c r="C75" s="11"/>
      <c r="D75" s="7" t="s">
        <v>30</v>
      </c>
      <c r="E75" s="41" t="s">
        <v>75</v>
      </c>
      <c r="F75" s="42">
        <v>200</v>
      </c>
      <c r="G75" s="42">
        <v>0.1</v>
      </c>
      <c r="H75" s="42">
        <v>0</v>
      </c>
      <c r="I75" s="42">
        <v>25.2</v>
      </c>
      <c r="J75" s="42">
        <v>96</v>
      </c>
      <c r="K75" s="43" t="s">
        <v>76</v>
      </c>
      <c r="L75" s="42">
        <v>8.0399999999999991</v>
      </c>
    </row>
    <row r="76" spans="1:12" ht="14.5" x14ac:dyDescent="0.35">
      <c r="A76" s="23"/>
      <c r="B76" s="15"/>
      <c r="C76" s="11"/>
      <c r="D76" s="7" t="s">
        <v>31</v>
      </c>
      <c r="E76" s="41" t="s">
        <v>49</v>
      </c>
      <c r="F76" s="42">
        <v>30</v>
      </c>
      <c r="G76" s="42">
        <v>2.2999999999999998</v>
      </c>
      <c r="H76" s="42">
        <v>0.24</v>
      </c>
      <c r="I76" s="42">
        <v>14.85</v>
      </c>
      <c r="J76" s="42">
        <v>70.8</v>
      </c>
      <c r="K76" s="43"/>
      <c r="L76" s="42">
        <v>1.68</v>
      </c>
    </row>
    <row r="77" spans="1:12" ht="14.5" x14ac:dyDescent="0.35">
      <c r="A77" s="23"/>
      <c r="B77" s="15"/>
      <c r="C77" s="11"/>
      <c r="D77" s="7" t="s">
        <v>32</v>
      </c>
      <c r="E77" s="41" t="s">
        <v>50</v>
      </c>
      <c r="F77" s="42">
        <v>30</v>
      </c>
      <c r="G77" s="42">
        <v>1.9</v>
      </c>
      <c r="H77" s="42">
        <v>0.33</v>
      </c>
      <c r="I77" s="42">
        <v>13.17</v>
      </c>
      <c r="J77" s="42">
        <v>63.57</v>
      </c>
      <c r="K77" s="43"/>
      <c r="L77" s="42">
        <v>1.68</v>
      </c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24.63</v>
      </c>
      <c r="H80" s="19">
        <f t="shared" ref="H80" si="35">SUM(H71:H79)</f>
        <v>32.4</v>
      </c>
      <c r="I80" s="19">
        <f t="shared" ref="I80" si="36">SUM(I71:I79)</f>
        <v>127.27</v>
      </c>
      <c r="J80" s="19">
        <f t="shared" ref="J80:L80" si="37">SUM(J71:J79)</f>
        <v>915.8</v>
      </c>
      <c r="K80" s="25"/>
      <c r="L80" s="19">
        <f t="shared" si="37"/>
        <v>67.980000000000018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790</v>
      </c>
      <c r="G81" s="32">
        <f t="shared" ref="G81" si="38">G70+G80</f>
        <v>24.63</v>
      </c>
      <c r="H81" s="32">
        <f t="shared" ref="H81" si="39">H70+H80</f>
        <v>32.4</v>
      </c>
      <c r="I81" s="32">
        <f t="shared" ref="I81" si="40">I70+I80</f>
        <v>127.27</v>
      </c>
      <c r="J81" s="32">
        <f t="shared" ref="J81:L81" si="41">J70+J80</f>
        <v>915.8</v>
      </c>
      <c r="K81" s="32"/>
      <c r="L81" s="32">
        <f t="shared" si="41"/>
        <v>67.980000000000018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4.5" x14ac:dyDescent="0.3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5" x14ac:dyDescent="0.35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4.5" x14ac:dyDescent="0.3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4.5" x14ac:dyDescent="0.3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5" x14ac:dyDescent="0.3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77</v>
      </c>
      <c r="F90" s="42">
        <v>250</v>
      </c>
      <c r="G90" s="42">
        <v>2.9</v>
      </c>
      <c r="H90" s="42">
        <v>2.5</v>
      </c>
      <c r="I90" s="42">
        <v>21</v>
      </c>
      <c r="J90" s="42">
        <v>118.1</v>
      </c>
      <c r="K90" s="43" t="s">
        <v>78</v>
      </c>
      <c r="L90" s="42">
        <v>11.2</v>
      </c>
    </row>
    <row r="91" spans="1:12" ht="14.5" x14ac:dyDescent="0.35">
      <c r="A91" s="23"/>
      <c r="B91" s="15"/>
      <c r="C91" s="11"/>
      <c r="D91" s="7" t="s">
        <v>27</v>
      </c>
      <c r="E91" s="41" t="s">
        <v>79</v>
      </c>
      <c r="F91" s="42">
        <v>100</v>
      </c>
      <c r="G91" s="42">
        <v>22.6</v>
      </c>
      <c r="H91" s="42">
        <v>17</v>
      </c>
      <c r="I91" s="42">
        <v>0</v>
      </c>
      <c r="J91" s="42">
        <v>243.4</v>
      </c>
      <c r="K91" s="43" t="s">
        <v>80</v>
      </c>
      <c r="L91" s="42">
        <v>46.04</v>
      </c>
    </row>
    <row r="92" spans="1:12" ht="14.5" x14ac:dyDescent="0.35">
      <c r="A92" s="23"/>
      <c r="B92" s="15"/>
      <c r="C92" s="11"/>
      <c r="D92" s="7" t="s">
        <v>28</v>
      </c>
      <c r="E92" s="41" t="s">
        <v>81</v>
      </c>
      <c r="F92" s="42">
        <v>180</v>
      </c>
      <c r="G92" s="42">
        <v>5.13</v>
      </c>
      <c r="H92" s="42">
        <v>5.8</v>
      </c>
      <c r="I92" s="42">
        <v>29.34</v>
      </c>
      <c r="J92" s="42">
        <v>190.8</v>
      </c>
      <c r="K92" s="43" t="s">
        <v>82</v>
      </c>
      <c r="L92" s="42">
        <v>5.49</v>
      </c>
    </row>
    <row r="93" spans="1:12" ht="14.5" x14ac:dyDescent="0.35">
      <c r="A93" s="23"/>
      <c r="B93" s="15"/>
      <c r="C93" s="11"/>
      <c r="D93" s="7" t="s">
        <v>29</v>
      </c>
      <c r="E93" s="41" t="s">
        <v>47</v>
      </c>
      <c r="F93" s="42">
        <v>200</v>
      </c>
      <c r="G93" s="42">
        <v>2</v>
      </c>
      <c r="H93" s="42">
        <v>0</v>
      </c>
      <c r="I93" s="42">
        <v>15.04</v>
      </c>
      <c r="J93" s="42">
        <v>67</v>
      </c>
      <c r="K93" s="43" t="s">
        <v>48</v>
      </c>
      <c r="L93" s="42">
        <v>1.95</v>
      </c>
    </row>
    <row r="94" spans="1:12" ht="14.5" x14ac:dyDescent="0.35">
      <c r="A94" s="23"/>
      <c r="B94" s="15"/>
      <c r="C94" s="11"/>
      <c r="D94" s="7" t="s">
        <v>30</v>
      </c>
      <c r="E94" s="41" t="s">
        <v>49</v>
      </c>
      <c r="F94" s="42">
        <v>30</v>
      </c>
      <c r="G94" s="42">
        <v>2.2999999999999998</v>
      </c>
      <c r="H94" s="42">
        <v>0.24</v>
      </c>
      <c r="I94" s="42">
        <v>14.85</v>
      </c>
      <c r="J94" s="42">
        <v>70.8</v>
      </c>
      <c r="K94" s="43"/>
      <c r="L94" s="42">
        <v>1.68</v>
      </c>
    </row>
    <row r="95" spans="1:12" ht="14.5" x14ac:dyDescent="0.35">
      <c r="A95" s="23"/>
      <c r="B95" s="15"/>
      <c r="C95" s="11"/>
      <c r="D95" s="7" t="s">
        <v>31</v>
      </c>
      <c r="E95" s="41" t="s">
        <v>50</v>
      </c>
      <c r="F95" s="42">
        <v>30</v>
      </c>
      <c r="G95" s="42">
        <v>1.9</v>
      </c>
      <c r="H95" s="42">
        <v>0.33</v>
      </c>
      <c r="I95" s="42">
        <v>13.17</v>
      </c>
      <c r="J95" s="42">
        <v>63.57</v>
      </c>
      <c r="K95" s="43"/>
      <c r="L95" s="42">
        <v>1.68</v>
      </c>
    </row>
    <row r="96" spans="1:12" ht="14.5" x14ac:dyDescent="0.3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36.829999999999991</v>
      </c>
      <c r="H99" s="19">
        <f t="shared" ref="H99" si="47">SUM(H90:H98)</f>
        <v>25.869999999999997</v>
      </c>
      <c r="I99" s="19">
        <f t="shared" ref="I99" si="48">SUM(I90:I98)</f>
        <v>93.399999999999991</v>
      </c>
      <c r="J99" s="19">
        <f t="shared" ref="J99:L99" si="49">SUM(J90:J98)</f>
        <v>753.67</v>
      </c>
      <c r="K99" s="25"/>
      <c r="L99" s="19">
        <f t="shared" si="49"/>
        <v>68.040000000000006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790</v>
      </c>
      <c r="G100" s="32">
        <f t="shared" ref="G100" si="50">G89+G99</f>
        <v>36.829999999999991</v>
      </c>
      <c r="H100" s="32">
        <f t="shared" ref="H100" si="51">H89+H99</f>
        <v>25.869999999999997</v>
      </c>
      <c r="I100" s="32">
        <f t="shared" ref="I100" si="52">I89+I99</f>
        <v>93.399999999999991</v>
      </c>
      <c r="J100" s="32">
        <f t="shared" ref="J100:L100" si="53">J89+J99</f>
        <v>753.67</v>
      </c>
      <c r="K100" s="32"/>
      <c r="L100" s="32">
        <f t="shared" si="53"/>
        <v>68.040000000000006</v>
      </c>
    </row>
    <row r="101" spans="1:12" ht="15.75" customHeight="1" x14ac:dyDescent="0.35">
      <c r="A101" s="20">
        <v>1</v>
      </c>
      <c r="B101" s="21">
        <v>6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5.75" customHeight="1" x14ac:dyDescent="0.3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customHeight="1" x14ac:dyDescent="0.3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5.75" customHeight="1" x14ac:dyDescent="0.3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.75" customHeight="1" x14ac:dyDescent="0.3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customHeight="1" x14ac:dyDescent="0.3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.75" customHeight="1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customHeight="1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customHeight="1" x14ac:dyDescent="0.3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customHeight="1" x14ac:dyDescent="0.3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.75" customHeight="1" x14ac:dyDescent="0.35">
      <c r="A111" s="23"/>
      <c r="B111" s="15"/>
      <c r="C111" s="11"/>
      <c r="D111" s="7" t="s">
        <v>28</v>
      </c>
      <c r="E111" s="41" t="s">
        <v>109</v>
      </c>
      <c r="F111" s="42">
        <v>250</v>
      </c>
      <c r="G111" s="42">
        <v>22.25</v>
      </c>
      <c r="H111" s="42">
        <v>12.25</v>
      </c>
      <c r="I111" s="42">
        <v>27.75</v>
      </c>
      <c r="J111" s="42">
        <v>310.25</v>
      </c>
      <c r="K111" s="43" t="s">
        <v>111</v>
      </c>
      <c r="L111" s="42">
        <v>36.049999999999997</v>
      </c>
    </row>
    <row r="112" spans="1:12" ht="15.75" customHeight="1" x14ac:dyDescent="0.3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.75" customHeight="1" x14ac:dyDescent="0.35">
      <c r="A113" s="23"/>
      <c r="B113" s="15"/>
      <c r="C113" s="11"/>
      <c r="D113" s="7" t="s">
        <v>30</v>
      </c>
      <c r="E113" s="41" t="s">
        <v>110</v>
      </c>
      <c r="F113" s="42">
        <v>200</v>
      </c>
      <c r="G113" s="42">
        <v>2</v>
      </c>
      <c r="H113" s="42">
        <v>0</v>
      </c>
      <c r="I113" s="42">
        <v>15.04</v>
      </c>
      <c r="J113" s="42">
        <v>67</v>
      </c>
      <c r="K113" s="43" t="s">
        <v>48</v>
      </c>
      <c r="L113" s="42">
        <v>1.95</v>
      </c>
    </row>
    <row r="114" spans="1:12" ht="15.75" customHeight="1" x14ac:dyDescent="0.35">
      <c r="A114" s="23"/>
      <c r="B114" s="15"/>
      <c r="C114" s="11"/>
      <c r="D114" s="7" t="s">
        <v>31</v>
      </c>
      <c r="E114" s="41" t="s">
        <v>49</v>
      </c>
      <c r="F114" s="42">
        <v>30</v>
      </c>
      <c r="G114" s="42">
        <v>2.2999999999999998</v>
      </c>
      <c r="H114" s="42">
        <v>0.24</v>
      </c>
      <c r="I114" s="42">
        <v>14.85</v>
      </c>
      <c r="J114" s="42">
        <v>70.8</v>
      </c>
      <c r="K114" s="43"/>
      <c r="L114" s="42">
        <v>1.68</v>
      </c>
    </row>
    <row r="115" spans="1:12" ht="15.75" customHeight="1" x14ac:dyDescent="0.35">
      <c r="A115" s="23"/>
      <c r="B115" s="15"/>
      <c r="C115" s="11"/>
      <c r="D115" s="7" t="s">
        <v>32</v>
      </c>
      <c r="E115" s="41" t="s">
        <v>50</v>
      </c>
      <c r="F115" s="42">
        <v>30</v>
      </c>
      <c r="G115" s="42">
        <v>1.9</v>
      </c>
      <c r="H115" s="42">
        <v>0.33</v>
      </c>
      <c r="I115" s="42">
        <v>13.17</v>
      </c>
      <c r="J115" s="42">
        <v>63.57</v>
      </c>
      <c r="K115" s="43"/>
      <c r="L115" s="42">
        <v>1.68</v>
      </c>
    </row>
    <row r="116" spans="1:12" ht="15.75" customHeight="1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.75" customHeight="1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.75" customHeight="1" x14ac:dyDescent="0.35">
      <c r="A118" s="24"/>
      <c r="B118" s="17"/>
      <c r="C118" s="8"/>
      <c r="D118" s="18" t="s">
        <v>33</v>
      </c>
      <c r="E118" s="9"/>
      <c r="F118" s="19">
        <f>SUM(F109:F117)</f>
        <v>510</v>
      </c>
      <c r="G118" s="19">
        <f t="shared" ref="G118:J118" si="56">SUM(G109:G117)</f>
        <v>28.45</v>
      </c>
      <c r="H118" s="19">
        <f t="shared" si="56"/>
        <v>12.82</v>
      </c>
      <c r="I118" s="19">
        <f t="shared" si="56"/>
        <v>70.81</v>
      </c>
      <c r="J118" s="19">
        <f t="shared" si="56"/>
        <v>511.62</v>
      </c>
      <c r="K118" s="25"/>
      <c r="L118" s="19">
        <f t="shared" ref="L118" si="57">SUM(L109:L117)</f>
        <v>41.36</v>
      </c>
    </row>
    <row r="119" spans="1:12" ht="15.75" customHeight="1" thickBot="1" x14ac:dyDescent="0.3">
      <c r="A119" s="29">
        <f>A101</f>
        <v>1</v>
      </c>
      <c r="B119" s="30">
        <f>B101</f>
        <v>6</v>
      </c>
      <c r="C119" s="56" t="s">
        <v>4</v>
      </c>
      <c r="D119" s="57"/>
      <c r="E119" s="31"/>
      <c r="F119" s="32">
        <f>F108+F118</f>
        <v>510</v>
      </c>
      <c r="G119" s="32">
        <f t="shared" ref="G119:J119" si="58">G108+G118</f>
        <v>28.45</v>
      </c>
      <c r="H119" s="32">
        <f t="shared" si="58"/>
        <v>12.82</v>
      </c>
      <c r="I119" s="32">
        <f t="shared" si="58"/>
        <v>70.81</v>
      </c>
      <c r="J119" s="32">
        <f t="shared" si="58"/>
        <v>511.62</v>
      </c>
      <c r="K119" s="32"/>
      <c r="L119" s="32">
        <f t="shared" ref="L119" si="59">L108+L118</f>
        <v>41.36</v>
      </c>
    </row>
    <row r="120" spans="1:12" ht="14.5" x14ac:dyDescent="0.35">
      <c r="A120" s="20">
        <v>2</v>
      </c>
      <c r="B120" s="21">
        <v>1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customHeight="1" x14ac:dyDescent="0.3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5" x14ac:dyDescent="0.35">
      <c r="A122" s="23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5" x14ac:dyDescent="0.35">
      <c r="A123" s="23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5" x14ac:dyDescent="0.35">
      <c r="A124" s="23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5" x14ac:dyDescent="0.35">
      <c r="A125" s="23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5" x14ac:dyDescent="0.35">
      <c r="A126" s="23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5" x14ac:dyDescent="0.3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5" x14ac:dyDescent="0.3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5" x14ac:dyDescent="0.35">
      <c r="A129" s="23"/>
      <c r="B129" s="15"/>
      <c r="C129" s="11"/>
      <c r="D129" s="7" t="s">
        <v>27</v>
      </c>
      <c r="E129" s="41" t="s">
        <v>83</v>
      </c>
      <c r="F129" s="42">
        <v>250</v>
      </c>
      <c r="G129" s="42">
        <v>13.5</v>
      </c>
      <c r="H129" s="42">
        <v>3.6</v>
      </c>
      <c r="I129" s="42">
        <v>12.5</v>
      </c>
      <c r="J129" s="42">
        <v>1364</v>
      </c>
      <c r="K129" s="43" t="s">
        <v>84</v>
      </c>
      <c r="L129" s="42">
        <v>18.690000000000001</v>
      </c>
    </row>
    <row r="130" spans="1:12" ht="14.5" x14ac:dyDescent="0.35">
      <c r="A130" s="23"/>
      <c r="B130" s="15"/>
      <c r="C130" s="11"/>
      <c r="D130" s="7" t="s">
        <v>28</v>
      </c>
      <c r="E130" s="41" t="s">
        <v>65</v>
      </c>
      <c r="F130" s="42">
        <v>180</v>
      </c>
      <c r="G130" s="42">
        <v>6.3</v>
      </c>
      <c r="H130" s="42">
        <v>7.38</v>
      </c>
      <c r="I130" s="42">
        <v>42.3</v>
      </c>
      <c r="J130" s="42">
        <v>260.82</v>
      </c>
      <c r="K130" s="43" t="s">
        <v>66</v>
      </c>
      <c r="L130" s="42">
        <v>7.36</v>
      </c>
    </row>
    <row r="131" spans="1:12" ht="14.5" x14ac:dyDescent="0.35">
      <c r="A131" s="23"/>
      <c r="B131" s="15"/>
      <c r="C131" s="11"/>
      <c r="D131" s="7" t="s">
        <v>29</v>
      </c>
      <c r="E131" s="41" t="s">
        <v>88</v>
      </c>
      <c r="F131" s="42">
        <v>100</v>
      </c>
      <c r="G131" s="42">
        <v>17.5</v>
      </c>
      <c r="H131" s="42">
        <v>24.9</v>
      </c>
      <c r="I131" s="42">
        <v>9</v>
      </c>
      <c r="J131" s="42">
        <v>330.1</v>
      </c>
      <c r="K131" s="43" t="s">
        <v>89</v>
      </c>
      <c r="L131" s="42">
        <v>39.03</v>
      </c>
    </row>
    <row r="132" spans="1:12" ht="14.5" x14ac:dyDescent="0.35">
      <c r="A132" s="23"/>
      <c r="B132" s="15"/>
      <c r="C132" s="11"/>
      <c r="D132" s="7" t="s">
        <v>30</v>
      </c>
      <c r="E132" s="41" t="s">
        <v>85</v>
      </c>
      <c r="F132" s="42">
        <v>200</v>
      </c>
      <c r="G132" s="42">
        <v>1</v>
      </c>
      <c r="H132" s="42">
        <v>0.2</v>
      </c>
      <c r="I132" s="42">
        <v>20.2</v>
      </c>
      <c r="J132" s="42">
        <v>86.6</v>
      </c>
      <c r="K132" s="43" t="s">
        <v>90</v>
      </c>
      <c r="L132" s="42">
        <v>11.4</v>
      </c>
    </row>
    <row r="133" spans="1:12" ht="14.5" x14ac:dyDescent="0.35">
      <c r="A133" s="23"/>
      <c r="B133" s="15"/>
      <c r="C133" s="11"/>
      <c r="D133" s="7" t="s">
        <v>31</v>
      </c>
      <c r="E133" s="41" t="s">
        <v>86</v>
      </c>
      <c r="F133" s="42">
        <v>30</v>
      </c>
      <c r="G133" s="42">
        <v>2.2999999999999998</v>
      </c>
      <c r="H133" s="42">
        <v>0.24</v>
      </c>
      <c r="I133" s="42">
        <v>14.85</v>
      </c>
      <c r="J133" s="42">
        <v>70.8</v>
      </c>
      <c r="K133" s="43"/>
      <c r="L133" s="42">
        <v>1.68</v>
      </c>
    </row>
    <row r="134" spans="1:12" ht="14.5" x14ac:dyDescent="0.35">
      <c r="A134" s="23"/>
      <c r="B134" s="15"/>
      <c r="C134" s="11"/>
      <c r="D134" s="7" t="s">
        <v>32</v>
      </c>
      <c r="E134" s="41" t="s">
        <v>87</v>
      </c>
      <c r="F134" s="42">
        <v>30</v>
      </c>
      <c r="G134" s="42">
        <v>1.9</v>
      </c>
      <c r="H134" s="42">
        <v>0.33</v>
      </c>
      <c r="I134" s="42">
        <v>13.17</v>
      </c>
      <c r="J134" s="42">
        <v>63.57</v>
      </c>
      <c r="K134" s="43"/>
      <c r="L134" s="42">
        <v>1.68</v>
      </c>
    </row>
    <row r="135" spans="1:12" ht="14.5" x14ac:dyDescent="0.35">
      <c r="A135" s="23"/>
      <c r="B135" s="15"/>
      <c r="C135" s="11"/>
      <c r="D135" s="6"/>
      <c r="E135" s="41" t="s">
        <v>59</v>
      </c>
      <c r="F135" s="42">
        <v>50</v>
      </c>
      <c r="G135" s="42">
        <v>1.3</v>
      </c>
      <c r="H135" s="42">
        <v>4.8</v>
      </c>
      <c r="I135" s="42">
        <v>3.53</v>
      </c>
      <c r="J135" s="42">
        <v>67.2</v>
      </c>
      <c r="K135" s="43" t="s">
        <v>60</v>
      </c>
      <c r="L135" s="42">
        <v>3.54</v>
      </c>
    </row>
    <row r="136" spans="1:12" ht="14.5" x14ac:dyDescent="0.3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customHeight="1" x14ac:dyDescent="0.35">
      <c r="A137" s="24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2">SUM(G128:G136)</f>
        <v>43.79999999999999</v>
      </c>
      <c r="H137" s="19">
        <f t="shared" si="62"/>
        <v>41.449999999999996</v>
      </c>
      <c r="I137" s="19">
        <f t="shared" si="62"/>
        <v>115.55</v>
      </c>
      <c r="J137" s="19">
        <f t="shared" si="62"/>
        <v>2243.09</v>
      </c>
      <c r="K137" s="25"/>
      <c r="L137" s="19">
        <f t="shared" ref="L137" si="63">SUM(L128:L136)</f>
        <v>83.380000000000024</v>
      </c>
    </row>
    <row r="138" spans="1:12" ht="15" thickBot="1" x14ac:dyDescent="0.3">
      <c r="A138" s="29">
        <f>A120</f>
        <v>2</v>
      </c>
      <c r="B138" s="30">
        <f>B120</f>
        <v>1</v>
      </c>
      <c r="C138" s="56" t="s">
        <v>4</v>
      </c>
      <c r="D138" s="57"/>
      <c r="E138" s="31"/>
      <c r="F138" s="32">
        <f>F127+F137</f>
        <v>840</v>
      </c>
      <c r="G138" s="32">
        <f t="shared" ref="G138" si="64">G127+G137</f>
        <v>43.79999999999999</v>
      </c>
      <c r="H138" s="32">
        <f t="shared" ref="H138" si="65">H127+H137</f>
        <v>41.449999999999996</v>
      </c>
      <c r="I138" s="32">
        <f t="shared" ref="I138" si="66">I127+I137</f>
        <v>115.55</v>
      </c>
      <c r="J138" s="32">
        <f t="shared" ref="J138:L138" si="67">J127+J137</f>
        <v>2243.09</v>
      </c>
      <c r="K138" s="32"/>
      <c r="L138" s="32">
        <f t="shared" si="67"/>
        <v>83.380000000000024</v>
      </c>
    </row>
    <row r="139" spans="1:12" ht="14.5" x14ac:dyDescent="0.35">
      <c r="A139" s="14">
        <v>2</v>
      </c>
      <c r="B139" s="15">
        <v>2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4.5" x14ac:dyDescent="0.3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5" x14ac:dyDescent="0.35">
      <c r="A141" s="14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5" x14ac:dyDescent="0.35">
      <c r="A142" s="14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5" x14ac:dyDescent="0.35">
      <c r="A143" s="14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5" x14ac:dyDescent="0.3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5" x14ac:dyDescent="0.3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5" x14ac:dyDescent="0.3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5" x14ac:dyDescent="0.3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5" x14ac:dyDescent="0.35">
      <c r="A148" s="14"/>
      <c r="B148" s="15"/>
      <c r="C148" s="11"/>
      <c r="D148" s="7" t="s">
        <v>27</v>
      </c>
      <c r="E148" s="41" t="s">
        <v>91</v>
      </c>
      <c r="F148" s="42">
        <v>250</v>
      </c>
      <c r="G148" s="42">
        <v>2.8</v>
      </c>
      <c r="H148" s="42">
        <v>7.2</v>
      </c>
      <c r="I148" s="42">
        <v>13.9</v>
      </c>
      <c r="J148" s="42">
        <v>131.6</v>
      </c>
      <c r="K148" s="43" t="s">
        <v>52</v>
      </c>
      <c r="L148" s="42">
        <v>13.61</v>
      </c>
    </row>
    <row r="149" spans="1:12" ht="14.5" x14ac:dyDescent="0.35">
      <c r="A149" s="14"/>
      <c r="B149" s="15"/>
      <c r="C149" s="11"/>
      <c r="D149" s="7" t="s">
        <v>28</v>
      </c>
      <c r="E149" s="41" t="s">
        <v>92</v>
      </c>
      <c r="F149" s="42">
        <v>210</v>
      </c>
      <c r="G149" s="42">
        <v>21.42</v>
      </c>
      <c r="H149" s="42">
        <v>19.53</v>
      </c>
      <c r="I149" s="42">
        <v>35.700000000000003</v>
      </c>
      <c r="J149" s="42">
        <v>404.25</v>
      </c>
      <c r="K149" s="43" t="s">
        <v>93</v>
      </c>
      <c r="L149" s="42">
        <v>35.119999999999997</v>
      </c>
    </row>
    <row r="150" spans="1:12" ht="14.5" x14ac:dyDescent="0.35">
      <c r="A150" s="14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5" x14ac:dyDescent="0.35">
      <c r="A151" s="14"/>
      <c r="B151" s="15"/>
      <c r="C151" s="11"/>
      <c r="D151" s="7" t="s">
        <v>30</v>
      </c>
      <c r="E151" s="41" t="s">
        <v>47</v>
      </c>
      <c r="F151" s="42">
        <v>200</v>
      </c>
      <c r="G151" s="42">
        <v>2</v>
      </c>
      <c r="H151" s="42">
        <v>0</v>
      </c>
      <c r="I151" s="42">
        <v>15.04</v>
      </c>
      <c r="J151" s="42">
        <v>67</v>
      </c>
      <c r="K151" s="43" t="s">
        <v>48</v>
      </c>
      <c r="L151" s="42">
        <v>1.95</v>
      </c>
    </row>
    <row r="152" spans="1:12" ht="14.5" x14ac:dyDescent="0.35">
      <c r="A152" s="14"/>
      <c r="B152" s="15"/>
      <c r="C152" s="11"/>
      <c r="D152" s="7" t="s">
        <v>31</v>
      </c>
      <c r="E152" s="41" t="s">
        <v>86</v>
      </c>
      <c r="F152" s="42">
        <v>30</v>
      </c>
      <c r="G152" s="42">
        <v>2.2999999999999998</v>
      </c>
      <c r="H152" s="42">
        <v>0.24</v>
      </c>
      <c r="I152" s="42">
        <v>14.85</v>
      </c>
      <c r="J152" s="42">
        <v>70.8</v>
      </c>
      <c r="K152" s="43"/>
      <c r="L152" s="42">
        <v>1.68</v>
      </c>
    </row>
    <row r="153" spans="1:12" ht="14.5" x14ac:dyDescent="0.35">
      <c r="A153" s="14"/>
      <c r="B153" s="15"/>
      <c r="C153" s="11"/>
      <c r="D153" s="7" t="s">
        <v>32</v>
      </c>
      <c r="E153" s="41" t="s">
        <v>87</v>
      </c>
      <c r="F153" s="42">
        <v>30</v>
      </c>
      <c r="G153" s="42">
        <v>1.9</v>
      </c>
      <c r="H153" s="42">
        <v>0.33</v>
      </c>
      <c r="I153" s="42">
        <v>13.17</v>
      </c>
      <c r="J153" s="42">
        <v>63.57</v>
      </c>
      <c r="K153" s="43"/>
      <c r="L153" s="42">
        <v>1.68</v>
      </c>
    </row>
    <row r="154" spans="1:12" ht="14.5" x14ac:dyDescent="0.35">
      <c r="A154" s="14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5" x14ac:dyDescent="0.3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16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30.42</v>
      </c>
      <c r="H156" s="19">
        <f t="shared" si="70"/>
        <v>27.299999999999997</v>
      </c>
      <c r="I156" s="19">
        <f t="shared" si="70"/>
        <v>92.66</v>
      </c>
      <c r="J156" s="19">
        <f t="shared" si="70"/>
        <v>737.22</v>
      </c>
      <c r="K156" s="25"/>
      <c r="L156" s="19">
        <f t="shared" ref="L156" si="71">SUM(L147:L155)</f>
        <v>54.04</v>
      </c>
    </row>
    <row r="157" spans="1:12" ht="15" thickBot="1" x14ac:dyDescent="0.3">
      <c r="A157" s="33">
        <f>A139</f>
        <v>2</v>
      </c>
      <c r="B157" s="33">
        <f>B139</f>
        <v>2</v>
      </c>
      <c r="C157" s="56" t="s">
        <v>4</v>
      </c>
      <c r="D157" s="57"/>
      <c r="E157" s="31"/>
      <c r="F157" s="32">
        <f>F146+F156</f>
        <v>720</v>
      </c>
      <c r="G157" s="32">
        <f t="shared" ref="G157" si="72">G146+G156</f>
        <v>30.42</v>
      </c>
      <c r="H157" s="32">
        <f t="shared" ref="H157" si="73">H146+H156</f>
        <v>27.299999999999997</v>
      </c>
      <c r="I157" s="32">
        <f t="shared" ref="I157" si="74">I146+I156</f>
        <v>92.66</v>
      </c>
      <c r="J157" s="32">
        <f t="shared" ref="J157:L157" si="75">J146+J156</f>
        <v>737.22</v>
      </c>
      <c r="K157" s="32"/>
      <c r="L157" s="32">
        <f t="shared" si="75"/>
        <v>54.04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4.5" x14ac:dyDescent="0.3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5" x14ac:dyDescent="0.3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.75" customHeight="1" x14ac:dyDescent="0.3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5" x14ac:dyDescent="0.3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5" x14ac:dyDescent="0.3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5" x14ac:dyDescent="0.3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5" x14ac:dyDescent="0.35">
      <c r="A167" s="23"/>
      <c r="B167" s="15"/>
      <c r="C167" s="11"/>
      <c r="D167" s="7" t="s">
        <v>27</v>
      </c>
      <c r="E167" s="41" t="s">
        <v>94</v>
      </c>
      <c r="F167" s="42">
        <v>250</v>
      </c>
      <c r="G167" s="42">
        <v>2.1</v>
      </c>
      <c r="H167" s="42">
        <v>3.35</v>
      </c>
      <c r="I167" s="42">
        <v>12.13</v>
      </c>
      <c r="J167" s="42">
        <v>87.05</v>
      </c>
      <c r="K167" s="43" t="s">
        <v>95</v>
      </c>
      <c r="L167" s="42">
        <v>13.27</v>
      </c>
    </row>
    <row r="168" spans="1:12" ht="14.5" x14ac:dyDescent="0.35">
      <c r="A168" s="23"/>
      <c r="B168" s="15"/>
      <c r="C168" s="11"/>
      <c r="D168" s="7" t="s">
        <v>28</v>
      </c>
      <c r="E168" s="41" t="s">
        <v>55</v>
      </c>
      <c r="F168" s="42">
        <v>180</v>
      </c>
      <c r="G168" s="42">
        <v>3.78</v>
      </c>
      <c r="H168" s="42">
        <v>8.1</v>
      </c>
      <c r="I168" s="42">
        <v>26.28</v>
      </c>
      <c r="J168" s="42">
        <v>193.14</v>
      </c>
      <c r="K168" s="43" t="s">
        <v>56</v>
      </c>
      <c r="L168" s="42">
        <v>12.56</v>
      </c>
    </row>
    <row r="169" spans="1:12" ht="14.5" x14ac:dyDescent="0.35">
      <c r="A169" s="23"/>
      <c r="B169" s="15"/>
      <c r="C169" s="11"/>
      <c r="D169" s="7" t="s">
        <v>29</v>
      </c>
      <c r="E169" s="41" t="s">
        <v>96</v>
      </c>
      <c r="F169" s="42">
        <v>100</v>
      </c>
      <c r="G169" s="42">
        <v>21.3</v>
      </c>
      <c r="H169" s="42">
        <v>23.1</v>
      </c>
      <c r="I169" s="42">
        <v>5.7</v>
      </c>
      <c r="J169" s="42">
        <v>215.9</v>
      </c>
      <c r="K169" s="43" t="s">
        <v>97</v>
      </c>
      <c r="L169" s="42">
        <v>45.06</v>
      </c>
    </row>
    <row r="170" spans="1:12" ht="14.5" x14ac:dyDescent="0.35">
      <c r="A170" s="23"/>
      <c r="B170" s="15"/>
      <c r="C170" s="11"/>
      <c r="D170" s="7" t="s">
        <v>30</v>
      </c>
      <c r="E170" s="41" t="s">
        <v>57</v>
      </c>
      <c r="F170" s="42">
        <v>200</v>
      </c>
      <c r="G170" s="42">
        <v>0.6</v>
      </c>
      <c r="H170" s="42">
        <v>0</v>
      </c>
      <c r="I170" s="42">
        <v>31.4</v>
      </c>
      <c r="J170" s="42">
        <v>128</v>
      </c>
      <c r="K170" s="43" t="s">
        <v>58</v>
      </c>
      <c r="L170" s="42">
        <v>3.54</v>
      </c>
    </row>
    <row r="171" spans="1:12" ht="14.5" x14ac:dyDescent="0.35">
      <c r="A171" s="23"/>
      <c r="B171" s="15"/>
      <c r="C171" s="11"/>
      <c r="D171" s="7" t="s">
        <v>31</v>
      </c>
      <c r="E171" s="41" t="s">
        <v>86</v>
      </c>
      <c r="F171" s="42">
        <v>30</v>
      </c>
      <c r="G171" s="42">
        <v>2.2999999999999998</v>
      </c>
      <c r="H171" s="42">
        <v>0.24</v>
      </c>
      <c r="I171" s="42">
        <v>14.85</v>
      </c>
      <c r="J171" s="42">
        <v>70.8</v>
      </c>
      <c r="K171" s="43"/>
      <c r="L171" s="42">
        <v>1.68</v>
      </c>
    </row>
    <row r="172" spans="1:12" ht="14.5" x14ac:dyDescent="0.35">
      <c r="A172" s="23"/>
      <c r="B172" s="15"/>
      <c r="C172" s="11"/>
      <c r="D172" s="7" t="s">
        <v>32</v>
      </c>
      <c r="E172" s="41" t="s">
        <v>87</v>
      </c>
      <c r="F172" s="42">
        <v>30</v>
      </c>
      <c r="G172" s="42">
        <v>1.9</v>
      </c>
      <c r="H172" s="42">
        <v>0.33</v>
      </c>
      <c r="I172" s="42">
        <v>13.17</v>
      </c>
      <c r="J172" s="42">
        <v>63.57</v>
      </c>
      <c r="K172" s="43"/>
      <c r="L172" s="42">
        <v>1.68</v>
      </c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8">SUM(G166:G174)</f>
        <v>31.98</v>
      </c>
      <c r="H175" s="19">
        <f t="shared" si="78"/>
        <v>35.119999999999997</v>
      </c>
      <c r="I175" s="19">
        <f t="shared" si="78"/>
        <v>103.53</v>
      </c>
      <c r="J175" s="19">
        <f t="shared" si="78"/>
        <v>758.46</v>
      </c>
      <c r="K175" s="25"/>
      <c r="L175" s="19">
        <f t="shared" ref="L175" si="79">SUM(L166:L174)</f>
        <v>77.79000000000002</v>
      </c>
    </row>
    <row r="176" spans="1:12" ht="15" thickBot="1" x14ac:dyDescent="0.3">
      <c r="A176" s="29">
        <f>A158</f>
        <v>2</v>
      </c>
      <c r="B176" s="30">
        <f>B158</f>
        <v>3</v>
      </c>
      <c r="C176" s="56" t="s">
        <v>4</v>
      </c>
      <c r="D176" s="57"/>
      <c r="E176" s="31"/>
      <c r="F176" s="32">
        <f>F165+F175</f>
        <v>790</v>
      </c>
      <c r="G176" s="32">
        <f t="shared" ref="G176" si="80">G165+G175</f>
        <v>31.98</v>
      </c>
      <c r="H176" s="32">
        <f t="shared" ref="H176" si="81">H165+H175</f>
        <v>35.119999999999997</v>
      </c>
      <c r="I176" s="32">
        <f t="shared" ref="I176" si="82">I165+I175</f>
        <v>103.53</v>
      </c>
      <c r="J176" s="32">
        <f t="shared" ref="J176:L176" si="83">J165+J175</f>
        <v>758.46</v>
      </c>
      <c r="K176" s="32"/>
      <c r="L176" s="32">
        <f t="shared" si="83"/>
        <v>77.79000000000002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4.5" x14ac:dyDescent="0.3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5" x14ac:dyDescent="0.3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5" x14ac:dyDescent="0.3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5" x14ac:dyDescent="0.3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5" x14ac:dyDescent="0.3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5" x14ac:dyDescent="0.35">
      <c r="A186" s="23"/>
      <c r="B186" s="15"/>
      <c r="C186" s="11"/>
      <c r="D186" s="7" t="s">
        <v>27</v>
      </c>
      <c r="E186" s="41" t="s">
        <v>107</v>
      </c>
      <c r="F186" s="42">
        <v>250</v>
      </c>
      <c r="G186" s="42">
        <v>17.2</v>
      </c>
      <c r="H186" s="42">
        <v>5.4</v>
      </c>
      <c r="I186" s="42">
        <v>12.7</v>
      </c>
      <c r="J186" s="42">
        <v>170.9</v>
      </c>
      <c r="K186" s="43">
        <v>2008</v>
      </c>
      <c r="L186" s="42">
        <v>12.85</v>
      </c>
    </row>
    <row r="187" spans="1:12" ht="14.5" x14ac:dyDescent="0.35">
      <c r="A187" s="23"/>
      <c r="B187" s="15"/>
      <c r="C187" s="11"/>
      <c r="D187" s="7" t="s">
        <v>28</v>
      </c>
      <c r="E187" s="41" t="s">
        <v>98</v>
      </c>
      <c r="F187" s="42">
        <v>100</v>
      </c>
      <c r="G187" s="42">
        <v>16.77</v>
      </c>
      <c r="H187" s="42">
        <v>11.54</v>
      </c>
      <c r="I187" s="42">
        <v>2.92</v>
      </c>
      <c r="J187" s="42">
        <v>202</v>
      </c>
      <c r="K187" s="43" t="s">
        <v>99</v>
      </c>
      <c r="L187" s="42">
        <v>54.41</v>
      </c>
    </row>
    <row r="188" spans="1:12" ht="14.5" x14ac:dyDescent="0.35">
      <c r="A188" s="23"/>
      <c r="B188" s="15"/>
      <c r="C188" s="11"/>
      <c r="D188" s="7" t="s">
        <v>29</v>
      </c>
      <c r="E188" s="41" t="s">
        <v>100</v>
      </c>
      <c r="F188" s="42">
        <v>180</v>
      </c>
      <c r="G188" s="42">
        <v>5.7</v>
      </c>
      <c r="H188" s="42">
        <v>6.48</v>
      </c>
      <c r="I188" s="42">
        <v>32.6</v>
      </c>
      <c r="J188" s="42">
        <v>211.52</v>
      </c>
      <c r="K188" s="43" t="s">
        <v>82</v>
      </c>
      <c r="L188" s="42">
        <v>5.56</v>
      </c>
    </row>
    <row r="189" spans="1:12" ht="14.5" x14ac:dyDescent="0.35">
      <c r="A189" s="23"/>
      <c r="B189" s="15"/>
      <c r="C189" s="11"/>
      <c r="D189" s="7" t="s">
        <v>30</v>
      </c>
      <c r="E189" s="41" t="s">
        <v>108</v>
      </c>
      <c r="F189" s="42">
        <v>200</v>
      </c>
      <c r="G189" s="42">
        <v>0.1</v>
      </c>
      <c r="H189" s="42">
        <v>0</v>
      </c>
      <c r="I189" s="42">
        <v>25.2</v>
      </c>
      <c r="J189" s="42">
        <v>96</v>
      </c>
      <c r="K189" s="43" t="s">
        <v>76</v>
      </c>
      <c r="L189" s="42">
        <v>8.0399999999999991</v>
      </c>
    </row>
    <row r="190" spans="1:12" ht="14.5" x14ac:dyDescent="0.35">
      <c r="A190" s="23"/>
      <c r="B190" s="15"/>
      <c r="C190" s="11"/>
      <c r="D190" s="7" t="s">
        <v>31</v>
      </c>
      <c r="E190" s="41" t="s">
        <v>86</v>
      </c>
      <c r="F190" s="42">
        <v>30</v>
      </c>
      <c r="G190" s="42">
        <v>2.2999999999999998</v>
      </c>
      <c r="H190" s="42">
        <v>0.24</v>
      </c>
      <c r="I190" s="42">
        <v>14.85</v>
      </c>
      <c r="J190" s="42">
        <v>70.8</v>
      </c>
      <c r="K190" s="43"/>
      <c r="L190" s="42">
        <v>1.68</v>
      </c>
    </row>
    <row r="191" spans="1:12" ht="14.5" x14ac:dyDescent="0.35">
      <c r="A191" s="23"/>
      <c r="B191" s="15"/>
      <c r="C191" s="11"/>
      <c r="D191" s="7" t="s">
        <v>32</v>
      </c>
      <c r="E191" s="41" t="s">
        <v>87</v>
      </c>
      <c r="F191" s="42">
        <v>30</v>
      </c>
      <c r="G191" s="42">
        <v>1.9</v>
      </c>
      <c r="H191" s="42">
        <v>0.33</v>
      </c>
      <c r="I191" s="42">
        <v>13.17</v>
      </c>
      <c r="J191" s="42">
        <v>63.57</v>
      </c>
      <c r="K191" s="43"/>
      <c r="L191" s="42">
        <v>1.68</v>
      </c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6">SUM(G185:G193)</f>
        <v>43.97</v>
      </c>
      <c r="H194" s="19">
        <f t="shared" si="86"/>
        <v>23.989999999999995</v>
      </c>
      <c r="I194" s="19">
        <f t="shared" si="86"/>
        <v>101.44</v>
      </c>
      <c r="J194" s="19">
        <f t="shared" si="86"/>
        <v>814.79</v>
      </c>
      <c r="K194" s="25"/>
      <c r="L194" s="19">
        <f t="shared" ref="L194" si="87">SUM(L185:L193)</f>
        <v>84.22</v>
      </c>
    </row>
    <row r="195" spans="1:12" ht="15" thickBot="1" x14ac:dyDescent="0.3">
      <c r="A195" s="29">
        <f>A177</f>
        <v>2</v>
      </c>
      <c r="B195" s="30">
        <f>B177</f>
        <v>4</v>
      </c>
      <c r="C195" s="56" t="s">
        <v>4</v>
      </c>
      <c r="D195" s="57"/>
      <c r="E195" s="31"/>
      <c r="F195" s="32">
        <f>F184+F194</f>
        <v>790</v>
      </c>
      <c r="G195" s="32">
        <f t="shared" ref="G195" si="88">G184+G194</f>
        <v>43.97</v>
      </c>
      <c r="H195" s="32">
        <f t="shared" ref="H195" si="89">H184+H194</f>
        <v>23.989999999999995</v>
      </c>
      <c r="I195" s="32">
        <f t="shared" ref="I195" si="90">I184+I194</f>
        <v>101.44</v>
      </c>
      <c r="J195" s="32">
        <f t="shared" ref="J195:L195" si="91">J184+J194</f>
        <v>814.79</v>
      </c>
      <c r="K195" s="32"/>
      <c r="L195" s="32">
        <f t="shared" si="91"/>
        <v>84.22</v>
      </c>
    </row>
    <row r="196" spans="1:12" ht="14.5" x14ac:dyDescent="0.35">
      <c r="A196" s="20">
        <v>2</v>
      </c>
      <c r="B196" s="21">
        <v>5</v>
      </c>
      <c r="C196" s="22" t="s">
        <v>20</v>
      </c>
      <c r="D196" s="5" t="s">
        <v>21</v>
      </c>
      <c r="E196" s="38"/>
      <c r="F196" s="39"/>
      <c r="G196" s="39"/>
      <c r="H196" s="39"/>
      <c r="I196" s="39"/>
      <c r="J196" s="39"/>
      <c r="K196" s="40"/>
      <c r="L196" s="39"/>
    </row>
    <row r="197" spans="1:12" ht="14.5" x14ac:dyDescent="0.3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4.5" x14ac:dyDescent="0.35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5" x14ac:dyDescent="0.35">
      <c r="A199" s="23"/>
      <c r="B199" s="15"/>
      <c r="C199" s="11"/>
      <c r="D199" s="7" t="s">
        <v>23</v>
      </c>
      <c r="E199" s="41"/>
      <c r="F199" s="42"/>
      <c r="G199" s="42"/>
      <c r="H199" s="42"/>
      <c r="I199" s="42"/>
      <c r="J199" s="42"/>
      <c r="K199" s="43"/>
      <c r="L199" s="42"/>
    </row>
    <row r="200" spans="1:12" ht="14.5" x14ac:dyDescent="0.35">
      <c r="A200" s="23"/>
      <c r="B200" s="15"/>
      <c r="C200" s="11"/>
      <c r="D200" s="7" t="s">
        <v>24</v>
      </c>
      <c r="E200" s="41"/>
      <c r="F200" s="42"/>
      <c r="G200" s="42"/>
      <c r="H200" s="42"/>
      <c r="I200" s="42"/>
      <c r="J200" s="42"/>
      <c r="K200" s="43"/>
      <c r="L200" s="42"/>
    </row>
    <row r="201" spans="1:12" ht="14.5" x14ac:dyDescent="0.3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4.5" x14ac:dyDescent="0.3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.75" customHeight="1" x14ac:dyDescent="0.3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5" x14ac:dyDescent="0.3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4.5" x14ac:dyDescent="0.35">
      <c r="A205" s="23"/>
      <c r="B205" s="15"/>
      <c r="C205" s="11"/>
      <c r="D205" s="7" t="s">
        <v>27</v>
      </c>
      <c r="E205" s="41" t="s">
        <v>69</v>
      </c>
      <c r="F205" s="42">
        <v>200</v>
      </c>
      <c r="G205" s="42">
        <v>2.1800000000000002</v>
      </c>
      <c r="H205" s="42">
        <v>5.13</v>
      </c>
      <c r="I205" s="42">
        <v>16.600000000000001</v>
      </c>
      <c r="J205" s="42">
        <v>121.23</v>
      </c>
      <c r="K205" s="43" t="s">
        <v>70</v>
      </c>
      <c r="L205" s="42">
        <v>15.76</v>
      </c>
    </row>
    <row r="206" spans="1:12" ht="14.5" x14ac:dyDescent="0.35">
      <c r="A206" s="23"/>
      <c r="B206" s="15"/>
      <c r="C206" s="11"/>
      <c r="D206" s="7" t="s">
        <v>28</v>
      </c>
      <c r="E206" s="41" t="s">
        <v>101</v>
      </c>
      <c r="F206" s="42">
        <v>180</v>
      </c>
      <c r="G206" s="42">
        <v>5.16</v>
      </c>
      <c r="H206" s="42">
        <v>0.17</v>
      </c>
      <c r="I206" s="42">
        <v>30.36</v>
      </c>
      <c r="J206" s="42">
        <v>187.9</v>
      </c>
      <c r="K206" s="43" t="s">
        <v>104</v>
      </c>
      <c r="L206" s="42">
        <v>5.49</v>
      </c>
    </row>
    <row r="207" spans="1:12" ht="14.5" x14ac:dyDescent="0.35">
      <c r="A207" s="23"/>
      <c r="B207" s="15"/>
      <c r="C207" s="11"/>
      <c r="D207" s="7" t="s">
        <v>29</v>
      </c>
      <c r="E207" s="41" t="s">
        <v>106</v>
      </c>
      <c r="F207" s="42">
        <v>100</v>
      </c>
      <c r="G207" s="42">
        <v>15.3</v>
      </c>
      <c r="H207" s="42">
        <v>6.71</v>
      </c>
      <c r="I207" s="42">
        <v>9.31</v>
      </c>
      <c r="J207" s="42">
        <v>175</v>
      </c>
      <c r="K207" s="50" t="s">
        <v>105</v>
      </c>
      <c r="L207" s="42">
        <v>38.47</v>
      </c>
    </row>
    <row r="208" spans="1:12" ht="14.5" x14ac:dyDescent="0.35">
      <c r="A208" s="23"/>
      <c r="B208" s="15"/>
      <c r="C208" s="11"/>
      <c r="D208" s="7" t="s">
        <v>30</v>
      </c>
      <c r="E208" s="41" t="s">
        <v>102</v>
      </c>
      <c r="F208" s="42">
        <v>200</v>
      </c>
      <c r="G208" s="42">
        <v>0.4</v>
      </c>
      <c r="H208" s="42">
        <v>0.27</v>
      </c>
      <c r="I208" s="42">
        <v>17.2</v>
      </c>
      <c r="J208" s="42">
        <v>72.83</v>
      </c>
      <c r="K208" s="43" t="s">
        <v>103</v>
      </c>
      <c r="L208" s="42">
        <v>4.4800000000000004</v>
      </c>
    </row>
    <row r="209" spans="1:12" ht="14.5" x14ac:dyDescent="0.35">
      <c r="A209" s="23"/>
      <c r="B209" s="15"/>
      <c r="C209" s="11"/>
      <c r="D209" s="7" t="s">
        <v>31</v>
      </c>
      <c r="E209" s="41" t="s">
        <v>86</v>
      </c>
      <c r="F209" s="42">
        <v>30</v>
      </c>
      <c r="G209" s="42">
        <v>2.2999999999999998</v>
      </c>
      <c r="H209" s="42">
        <v>0.24</v>
      </c>
      <c r="I209" s="42">
        <v>14.85</v>
      </c>
      <c r="J209" s="42">
        <v>70.8</v>
      </c>
      <c r="K209" s="43"/>
      <c r="L209" s="42">
        <v>1.68</v>
      </c>
    </row>
    <row r="210" spans="1:12" ht="14.5" x14ac:dyDescent="0.35">
      <c r="A210" s="23"/>
      <c r="B210" s="15"/>
      <c r="C210" s="11"/>
      <c r="D210" s="7" t="s">
        <v>32</v>
      </c>
      <c r="E210" s="41" t="s">
        <v>87</v>
      </c>
      <c r="F210" s="42">
        <v>30</v>
      </c>
      <c r="G210" s="42">
        <v>1.9</v>
      </c>
      <c r="H210" s="42">
        <v>0.33</v>
      </c>
      <c r="I210" s="42">
        <v>13.17</v>
      </c>
      <c r="J210" s="42">
        <v>63.57</v>
      </c>
      <c r="K210" s="43"/>
      <c r="L210" s="42">
        <v>1.68</v>
      </c>
    </row>
    <row r="211" spans="1:12" ht="14.5" x14ac:dyDescent="0.3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4.5" x14ac:dyDescent="0.3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4.5" x14ac:dyDescent="0.35">
      <c r="A213" s="24"/>
      <c r="B213" s="17"/>
      <c r="C213" s="8"/>
      <c r="D213" s="18" t="s">
        <v>33</v>
      </c>
      <c r="E213" s="9"/>
      <c r="F213" s="19">
        <f>SUM(F204:F212)</f>
        <v>740</v>
      </c>
      <c r="G213" s="19">
        <f t="shared" ref="G213:J213" si="94">SUM(G204:G212)</f>
        <v>27.24</v>
      </c>
      <c r="H213" s="19">
        <f t="shared" si="94"/>
        <v>12.85</v>
      </c>
      <c r="I213" s="19">
        <f t="shared" si="94"/>
        <v>101.49</v>
      </c>
      <c r="J213" s="19">
        <f t="shared" si="94"/>
        <v>691.33</v>
      </c>
      <c r="K213" s="25"/>
      <c r="L213" s="19">
        <f t="shared" ref="L213" si="95">SUM(L204:L212)</f>
        <v>67.560000000000016</v>
      </c>
    </row>
    <row r="214" spans="1:12" ht="15" thickBot="1" x14ac:dyDescent="0.3">
      <c r="A214" s="29">
        <f>A196</f>
        <v>2</v>
      </c>
      <c r="B214" s="30">
        <f>B196</f>
        <v>5</v>
      </c>
      <c r="C214" s="56" t="s">
        <v>4</v>
      </c>
      <c r="D214" s="57"/>
      <c r="E214" s="31"/>
      <c r="F214" s="32">
        <f>F203+F213</f>
        <v>740</v>
      </c>
      <c r="G214" s="32">
        <f t="shared" ref="G214" si="96">G203+G213</f>
        <v>27.24</v>
      </c>
      <c r="H214" s="32">
        <f t="shared" ref="H214" si="97">H203+H213</f>
        <v>12.85</v>
      </c>
      <c r="I214" s="32">
        <f t="shared" ref="I214" si="98">I203+I213</f>
        <v>101.49</v>
      </c>
      <c r="J214" s="32">
        <f t="shared" ref="J214:L214" si="99">J203+J213</f>
        <v>691.33</v>
      </c>
      <c r="K214" s="32"/>
      <c r="L214" s="32">
        <f t="shared" si="99"/>
        <v>67.560000000000016</v>
      </c>
    </row>
    <row r="215" spans="1:12" ht="13.5" customHeight="1" x14ac:dyDescent="0.35">
      <c r="A215" s="20">
        <v>2</v>
      </c>
      <c r="B215" s="21">
        <v>6</v>
      </c>
      <c r="C215" s="22" t="s">
        <v>20</v>
      </c>
      <c r="D215" s="5" t="s">
        <v>21</v>
      </c>
      <c r="E215" s="38"/>
      <c r="F215" s="39"/>
      <c r="G215" s="39"/>
      <c r="H215" s="39"/>
      <c r="I215" s="39"/>
      <c r="J215" s="39"/>
      <c r="K215" s="40"/>
      <c r="L215" s="39"/>
    </row>
    <row r="216" spans="1:12" ht="14.5" x14ac:dyDescent="0.3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4.5" x14ac:dyDescent="0.35">
      <c r="A217" s="23"/>
      <c r="B217" s="15"/>
      <c r="C217" s="11"/>
      <c r="D217" s="7" t="s">
        <v>22</v>
      </c>
      <c r="E217" s="41"/>
      <c r="F217" s="42"/>
      <c r="G217" s="42"/>
      <c r="H217" s="42"/>
      <c r="I217" s="42"/>
      <c r="J217" s="42"/>
      <c r="K217" s="43"/>
      <c r="L217" s="42"/>
    </row>
    <row r="218" spans="1:12" ht="14.5" x14ac:dyDescent="0.35">
      <c r="A218" s="23"/>
      <c r="B218" s="15"/>
      <c r="C218" s="11"/>
      <c r="D218" s="7" t="s">
        <v>23</v>
      </c>
      <c r="E218" s="41"/>
      <c r="F218" s="42"/>
      <c r="G218" s="42"/>
      <c r="H218" s="42"/>
      <c r="I218" s="42"/>
      <c r="J218" s="42"/>
      <c r="K218" s="43"/>
      <c r="L218" s="42"/>
    </row>
    <row r="219" spans="1:12" ht="14.5" x14ac:dyDescent="0.35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4.5" x14ac:dyDescent="0.3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4.5" x14ac:dyDescent="0.3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4.5" x14ac:dyDescent="0.3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4.5" x14ac:dyDescent="0.3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1"/>
      <c r="F223" s="42"/>
      <c r="G223" s="42"/>
      <c r="H223" s="42"/>
      <c r="I223" s="42"/>
      <c r="J223" s="42"/>
      <c r="K223" s="43"/>
      <c r="L223" s="42"/>
    </row>
    <row r="224" spans="1:12" ht="14.5" x14ac:dyDescent="0.35">
      <c r="A224" s="23"/>
      <c r="B224" s="15"/>
      <c r="C224" s="11"/>
      <c r="D224" s="7" t="s">
        <v>27</v>
      </c>
      <c r="E224" s="41"/>
      <c r="F224" s="42"/>
      <c r="G224" s="42"/>
      <c r="H224" s="42"/>
      <c r="I224" s="42"/>
      <c r="J224" s="42"/>
      <c r="K224" s="43"/>
      <c r="L224" s="42"/>
    </row>
    <row r="225" spans="1:12" ht="14.5" x14ac:dyDescent="0.35">
      <c r="A225" s="23"/>
      <c r="B225" s="15"/>
      <c r="C225" s="11"/>
      <c r="D225" s="7" t="s">
        <v>28</v>
      </c>
      <c r="E225" s="41" t="s">
        <v>112</v>
      </c>
      <c r="F225" s="42">
        <v>100</v>
      </c>
      <c r="G225" s="42">
        <v>14.3</v>
      </c>
      <c r="H225" s="42">
        <v>10.5</v>
      </c>
      <c r="I225" s="42">
        <v>13.1</v>
      </c>
      <c r="J225" s="42">
        <v>204.1</v>
      </c>
      <c r="K225" s="43" t="s">
        <v>44</v>
      </c>
      <c r="L225" s="42">
        <v>40.090000000000003</v>
      </c>
    </row>
    <row r="226" spans="1:12" ht="14.5" x14ac:dyDescent="0.35">
      <c r="A226" s="23"/>
      <c r="B226" s="15"/>
      <c r="C226" s="11"/>
      <c r="D226" s="7" t="s">
        <v>29</v>
      </c>
      <c r="E226" s="41" t="s">
        <v>65</v>
      </c>
      <c r="F226" s="42">
        <v>180</v>
      </c>
      <c r="G226" s="42">
        <v>6.3</v>
      </c>
      <c r="H226" s="42">
        <v>7.38</v>
      </c>
      <c r="I226" s="42">
        <v>42.3</v>
      </c>
      <c r="J226" s="42">
        <v>260.82</v>
      </c>
      <c r="K226" s="50" t="s">
        <v>66</v>
      </c>
      <c r="L226" s="42">
        <v>7.36</v>
      </c>
    </row>
    <row r="227" spans="1:12" ht="14.5" x14ac:dyDescent="0.35">
      <c r="A227" s="23"/>
      <c r="B227" s="15"/>
      <c r="C227" s="11"/>
      <c r="D227" s="7" t="s">
        <v>30</v>
      </c>
      <c r="E227" s="41" t="s">
        <v>47</v>
      </c>
      <c r="F227" s="42">
        <v>200</v>
      </c>
      <c r="G227" s="42">
        <v>2</v>
      </c>
      <c r="H227" s="42">
        <v>0</v>
      </c>
      <c r="I227" s="42">
        <v>15.04</v>
      </c>
      <c r="J227" s="42">
        <v>67</v>
      </c>
      <c r="K227" s="43" t="s">
        <v>48</v>
      </c>
      <c r="L227" s="42">
        <v>1.95</v>
      </c>
    </row>
    <row r="228" spans="1:12" ht="14.5" x14ac:dyDescent="0.35">
      <c r="A228" s="23"/>
      <c r="B228" s="15"/>
      <c r="C228" s="11"/>
      <c r="D228" s="7" t="s">
        <v>31</v>
      </c>
      <c r="E228" s="41" t="s">
        <v>86</v>
      </c>
      <c r="F228" s="42">
        <v>30</v>
      </c>
      <c r="G228" s="42">
        <v>2.2999999999999998</v>
      </c>
      <c r="H228" s="42">
        <v>0.24</v>
      </c>
      <c r="I228" s="42">
        <v>14.85</v>
      </c>
      <c r="J228" s="42">
        <v>70.8</v>
      </c>
      <c r="K228" s="43"/>
      <c r="L228" s="42">
        <v>1.68</v>
      </c>
    </row>
    <row r="229" spans="1:12" ht="14.5" x14ac:dyDescent="0.35">
      <c r="A229" s="23"/>
      <c r="B229" s="15"/>
      <c r="C229" s="11"/>
      <c r="D229" s="7" t="s">
        <v>32</v>
      </c>
      <c r="E229" s="41" t="s">
        <v>87</v>
      </c>
      <c r="F229" s="42">
        <v>30</v>
      </c>
      <c r="G229" s="42">
        <v>1.9</v>
      </c>
      <c r="H229" s="42">
        <v>0.33</v>
      </c>
      <c r="I229" s="42">
        <v>13.17</v>
      </c>
      <c r="J229" s="42">
        <v>63.57</v>
      </c>
      <c r="K229" s="43"/>
      <c r="L229" s="42">
        <v>1.68</v>
      </c>
    </row>
    <row r="230" spans="1:12" ht="14.5" x14ac:dyDescent="0.3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4.5" x14ac:dyDescent="0.3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4.5" x14ac:dyDescent="0.35">
      <c r="A232" s="24"/>
      <c r="B232" s="17"/>
      <c r="C232" s="8"/>
      <c r="D232" s="18" t="s">
        <v>33</v>
      </c>
      <c r="E232" s="9"/>
      <c r="F232" s="19">
        <f>SUM(F223:F231)</f>
        <v>540</v>
      </c>
      <c r="G232" s="19">
        <f t="shared" ref="G232:J232" si="102">SUM(G223:G231)</f>
        <v>26.8</v>
      </c>
      <c r="H232" s="19">
        <f t="shared" si="102"/>
        <v>18.449999999999996</v>
      </c>
      <c r="I232" s="19">
        <f t="shared" si="102"/>
        <v>98.46</v>
      </c>
      <c r="J232" s="19">
        <f t="shared" si="102"/>
        <v>666.29</v>
      </c>
      <c r="K232" s="25"/>
      <c r="L232" s="19">
        <f t="shared" ref="L232" si="103">SUM(L223:L231)</f>
        <v>52.760000000000005</v>
      </c>
    </row>
    <row r="233" spans="1:12" ht="15" thickBot="1" x14ac:dyDescent="0.3">
      <c r="A233" s="29">
        <f>A215</f>
        <v>2</v>
      </c>
      <c r="B233" s="30">
        <f>B215</f>
        <v>6</v>
      </c>
      <c r="C233" s="56" t="s">
        <v>4</v>
      </c>
      <c r="D233" s="57"/>
      <c r="E233" s="31"/>
      <c r="F233" s="32">
        <f>F222+F232</f>
        <v>540</v>
      </c>
      <c r="G233" s="32">
        <f t="shared" ref="G233:J233" si="104">G222+G232</f>
        <v>26.8</v>
      </c>
      <c r="H233" s="32">
        <f t="shared" si="104"/>
        <v>18.449999999999996</v>
      </c>
      <c r="I233" s="32">
        <f t="shared" si="104"/>
        <v>98.46</v>
      </c>
      <c r="J233" s="32">
        <f t="shared" si="104"/>
        <v>666.29</v>
      </c>
      <c r="K233" s="32"/>
      <c r="L233" s="32">
        <f t="shared" ref="L233" si="105">L222+L232</f>
        <v>52.760000000000005</v>
      </c>
    </row>
    <row r="234" spans="1:12" ht="13.5" thickBot="1" x14ac:dyDescent="0.3">
      <c r="A234" s="27"/>
      <c r="B234" s="28"/>
      <c r="C234" s="58" t="s">
        <v>5</v>
      </c>
      <c r="D234" s="58"/>
      <c r="E234" s="58"/>
      <c r="F234" s="52">
        <f>(F24+F43+F62+F81+F100+F119+F138+F157+F176+F195+F214+F233)/(IF(F24=0,0,1)+IF(F43=0,0,1)+IF(F62=0,0,1)+IF(F81=0,0,1)+IF(F100=0,0,1)+IF(F119=0,0,1)+IF(F138=0,0,1)+IF(F157=0,0,1)+IF(F176=0,0,1)+IF(F195=0,0,1)+IF(F214=0,0,1)+IF(F233=0,0,1))</f>
        <v>744.16666666666663</v>
      </c>
      <c r="G234" s="51">
        <f t="shared" ref="G234:J234" si="106">(G24+G43+G62+G81+G100+G119+G138+G157+G176+G195+G214+G233)/(IF(G24=0,0,1)+IF(G43=0,0,1)+IF(G62=0,0,1)+IF(G81=0,0,1)+IF(G100=0,0,1)+IF(G119=0,0,1)+IF(G138=0,0,1)+IF(G157=0,0,1)+IF(G176=0,0,1)+IF(G195=0,0,1)+IF(G214=0,0,1)+IF(G233=0,0,1))</f>
        <v>32.101666666666667</v>
      </c>
      <c r="H234" s="51">
        <f t="shared" si="106"/>
        <v>25.796666666666667</v>
      </c>
      <c r="I234" s="51">
        <f t="shared" si="106"/>
        <v>104.43916666666665</v>
      </c>
      <c r="J234" s="51">
        <f t="shared" si="106"/>
        <v>879.4766666666668</v>
      </c>
      <c r="K234" s="51"/>
      <c r="L234" s="51">
        <f t="shared" ref="L234" si="107">(L24+L43+L62+L81+L100+L119+L138+L157+L176+L195+L214+L233)/(IF(L24=0,0,1)+IF(L43=0,0,1)+IF(L62=0,0,1)+IF(L81=0,0,1)+IF(L100=0,0,1)+IF(L119=0,0,1)+IF(L138=0,0,1)+IF(L157=0,0,1)+IF(L176=0,0,1)+IF(L195=0,0,1)+IF(L214=0,0,1)+IF(L233=0,0,1))</f>
        <v>67.90000000000002</v>
      </c>
    </row>
  </sheetData>
  <mergeCells count="16">
    <mergeCell ref="C233:D233"/>
    <mergeCell ref="C234:E234"/>
    <mergeCell ref="C81:D81"/>
    <mergeCell ref="C100:D100"/>
    <mergeCell ref="C24:D2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2023-11-15T08:52:56Z</cp:lastPrinted>
  <dcterms:created xsi:type="dcterms:W3CDTF">2022-05-16T14:23:56Z</dcterms:created>
  <dcterms:modified xsi:type="dcterms:W3CDTF">2023-11-27T11:30:31Z</dcterms:modified>
</cp:coreProperties>
</file>